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Planilha1" sheetId="1" r:id="rId1"/>
  </sheets>
  <definedNames>
    <definedName name="_xlnm.Print_Area" localSheetId="0">Planilha1!$A$1:$J$74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/>
  <c r="H68"/>
  <c r="H62"/>
  <c r="G62"/>
  <c r="H14" l="1"/>
  <c r="H13" s="1"/>
  <c r="I13"/>
  <c r="H9"/>
  <c r="H8" s="1"/>
  <c r="G13"/>
  <c r="G23"/>
  <c r="G16"/>
  <c r="G9"/>
  <c r="G8" s="1"/>
  <c r="G12" l="1"/>
  <c r="G25"/>
  <c r="G28" s="1"/>
  <c r="H23"/>
  <c r="I28"/>
  <c r="I21"/>
  <c r="H16"/>
  <c r="I10"/>
  <c r="I8"/>
  <c r="H12" l="1"/>
  <c r="H25"/>
  <c r="H28" s="1"/>
  <c r="I27"/>
</calcChain>
</file>

<file path=xl/sharedStrings.xml><?xml version="1.0" encoding="utf-8"?>
<sst xmlns="http://schemas.openxmlformats.org/spreadsheetml/2006/main" count="49" uniqueCount="34">
  <si>
    <t>EXERCÍCIO 2013</t>
  </si>
  <si>
    <t>JANEIRO A DEZEMBRO</t>
  </si>
  <si>
    <t>EXERCÍCIO ATUAL</t>
  </si>
  <si>
    <t>ESTADO DE  MATO GROSSO DO SUL</t>
  </si>
  <si>
    <t>ANEXO 18 - DEMONSTRAÇÃO DOS FLUXOS DE CAIXA</t>
  </si>
  <si>
    <t>EXERCÍCIO DE 2016</t>
  </si>
  <si>
    <t>INGRESSOS</t>
  </si>
  <si>
    <t xml:space="preserve">  TRANSFERÊNCIAS IV</t>
  </si>
  <si>
    <t xml:space="preserve">    INTRAGOVERNAMENTAIS</t>
  </si>
  <si>
    <r>
      <t xml:space="preserve">   </t>
    </r>
    <r>
      <rPr>
        <b/>
        <sz val="10"/>
        <rFont val="Arial"/>
        <family val="2"/>
      </rPr>
      <t>PESSOAL E OUTRAS DESPESAS CORRENTES POR FUNÇÃO</t>
    </r>
  </si>
  <si>
    <t xml:space="preserve">      01 - LEGISLATIVA</t>
  </si>
  <si>
    <t>DESEMBOLSOS</t>
  </si>
  <si>
    <t xml:space="preserve">     INTRAGOVERNAMENTAIS</t>
  </si>
  <si>
    <t xml:space="preserve">   TRANSFERÊNCIAS CONCEDIDAS</t>
  </si>
  <si>
    <t>FLUXO DE CAIXA DAS ATIVIDADES DE IN VESTIMENTO</t>
  </si>
  <si>
    <t xml:space="preserve">     DA UNIÃO</t>
  </si>
  <si>
    <t xml:space="preserve">     DOS ESTADOS</t>
  </si>
  <si>
    <t xml:space="preserve">     DE MUNICÍPIOS</t>
  </si>
  <si>
    <t xml:space="preserve">     AQUISIÇÃO DE ATIVO NÃO CIRCULANTE</t>
  </si>
  <si>
    <t>GERAÇÃO LÍQUIDA DE CAIXA E EQUIVALENTES DE CAIXA=</t>
  </si>
  <si>
    <t>CAIXA E EQUIVALENTES DE CAIXA INICIAL</t>
  </si>
  <si>
    <t>CAIXA E EQUIVALENTES DE CAIXA FINAL</t>
  </si>
  <si>
    <t>FLUXOS DE CAIXA DAS ATIVIDADES OPERACIONAIS</t>
  </si>
  <si>
    <t>CÂMARA MUNICIPAL DE NAVIRAÍ</t>
  </si>
  <si>
    <t xml:space="preserve">   OUTROS DESEMBOLSOS OPERACIONAIS</t>
  </si>
  <si>
    <t xml:space="preserve">    OUTROS INGRESSOS OPERACIONAIS</t>
  </si>
  <si>
    <t>EXERCÍCIO ANTERIOR</t>
  </si>
  <si>
    <t>QUADRO 2FC - TRANSFERÊNCIAS  RECEBIDAS E CONCEDIDAS</t>
  </si>
  <si>
    <t>DESCRIÇÃO</t>
  </si>
  <si>
    <t>TRANSFERÊNCIAS CORRENTES RECEBIDAS</t>
  </si>
  <si>
    <t xml:space="preserve"> INTRAGOVERNAMENTAIS</t>
  </si>
  <si>
    <t>QUADRO 3FC - DESEMBOLSO DE PESSOAL E DEMAIS E DESPESAS POR FUNÇÃO</t>
  </si>
  <si>
    <t>LEGISLATIVA</t>
  </si>
  <si>
    <t>TOTAL  DESEMBOLSOS DE PESSOAL E DEMAIS DESPESAS POR FUNÇÃO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</si>
</sst>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3" fontId="2" fillId="0" borderId="3" xfId="1" applyFont="1" applyBorder="1" applyAlignment="1"/>
    <xf numFmtId="43" fontId="3" fillId="0" borderId="3" xfId="1" applyFont="1" applyBorder="1" applyAlignment="1"/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3" fontId="2" fillId="0" borderId="11" xfId="1" applyFont="1" applyBorder="1" applyAlignment="1"/>
    <xf numFmtId="0" fontId="3" fillId="0" borderId="0" xfId="0" applyFont="1" applyBorder="1"/>
    <xf numFmtId="43" fontId="2" fillId="0" borderId="0" xfId="1" applyFont="1" applyBorder="1"/>
    <xf numFmtId="0" fontId="2" fillId="0" borderId="0" xfId="0" applyFont="1" applyBorder="1"/>
    <xf numFmtId="0" fontId="3" fillId="0" borderId="0" xfId="0" applyFont="1" applyBorder="1" applyAlignment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43" fontId="2" fillId="2" borderId="13" xfId="1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right" vertical="center" wrapText="1"/>
    </xf>
    <xf numFmtId="0" fontId="3" fillId="2" borderId="0" xfId="0" applyFont="1" applyFill="1" applyBorder="1"/>
    <xf numFmtId="43" fontId="2" fillId="2" borderId="14" xfId="0" applyNumberFormat="1" applyFont="1" applyFill="1" applyBorder="1"/>
    <xf numFmtId="43" fontId="2" fillId="2" borderId="9" xfId="0" applyNumberFormat="1" applyFont="1" applyFill="1" applyBorder="1"/>
    <xf numFmtId="43" fontId="3" fillId="0" borderId="0" xfId="1" applyFont="1" applyBorder="1"/>
    <xf numFmtId="43" fontId="2" fillId="0" borderId="0" xfId="1" applyNumberFormat="1" applyFont="1" applyBorder="1"/>
    <xf numFmtId="43" fontId="3" fillId="0" borderId="0" xfId="1" applyFont="1" applyBorder="1" applyAlignment="1"/>
    <xf numFmtId="0" fontId="3" fillId="2" borderId="17" xfId="0" applyFont="1" applyFill="1" applyBorder="1"/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3" fontId="3" fillId="0" borderId="19" xfId="1" applyFont="1" applyBorder="1" applyAlignment="1"/>
    <xf numFmtId="43" fontId="2" fillId="0" borderId="0" xfId="0" applyNumberFormat="1" applyFont="1" applyBorder="1"/>
    <xf numFmtId="43" fontId="0" fillId="0" borderId="0" xfId="1" applyFont="1"/>
    <xf numFmtId="43" fontId="0" fillId="0" borderId="0" xfId="0" applyNumberFormat="1"/>
    <xf numFmtId="0" fontId="2" fillId="2" borderId="2" xfId="0" applyFont="1" applyFill="1" applyBorder="1" applyAlignment="1">
      <alignment horizontal="right" vertical="center" wrapText="1"/>
    </xf>
    <xf numFmtId="43" fontId="2" fillId="0" borderId="0" xfId="1" applyFont="1" applyBorder="1" applyAlignment="1"/>
    <xf numFmtId="4" fontId="4" fillId="0" borderId="0" xfId="0" applyNumberFormat="1" applyFont="1" applyBorder="1"/>
    <xf numFmtId="4" fontId="5" fillId="0" borderId="0" xfId="0" applyNumberFormat="1" applyFont="1" applyBorder="1"/>
    <xf numFmtId="0" fontId="0" fillId="0" borderId="0" xfId="0" applyBorder="1"/>
    <xf numFmtId="43" fontId="2" fillId="0" borderId="20" xfId="0" applyNumberFormat="1" applyFont="1" applyBorder="1"/>
    <xf numFmtId="164" fontId="2" fillId="0" borderId="0" xfId="0" applyNumberFormat="1" applyFont="1" applyBorder="1"/>
    <xf numFmtId="0" fontId="0" fillId="0" borderId="3" xfId="0" applyBorder="1"/>
    <xf numFmtId="43" fontId="2" fillId="0" borderId="14" xfId="1" applyFont="1" applyBorder="1" applyAlignment="1"/>
    <xf numFmtId="4" fontId="4" fillId="0" borderId="14" xfId="0" applyNumberFormat="1" applyFont="1" applyBorder="1"/>
    <xf numFmtId="43" fontId="3" fillId="0" borderId="14" xfId="1" applyFont="1" applyBorder="1" applyAlignment="1"/>
    <xf numFmtId="43" fontId="2" fillId="0" borderId="14" xfId="1" applyFont="1" applyBorder="1" applyAlignment="1">
      <alignment horizontal="left"/>
    </xf>
    <xf numFmtId="0" fontId="6" fillId="0" borderId="14" xfId="0" applyFont="1" applyBorder="1" applyAlignment="1"/>
    <xf numFmtId="0" fontId="3" fillId="0" borderId="14" xfId="0" applyFont="1" applyBorder="1" applyAlignment="1">
      <alignment horizontal="left"/>
    </xf>
    <xf numFmtId="4" fontId="5" fillId="0" borderId="14" xfId="0" applyNumberFormat="1" applyFont="1" applyBorder="1"/>
    <xf numFmtId="43" fontId="2" fillId="2" borderId="9" xfId="0" applyNumberFormat="1" applyFont="1" applyFill="1" applyBorder="1" applyAlignment="1">
      <alignment horizontal="center" vertical="center"/>
    </xf>
    <xf numFmtId="43" fontId="2" fillId="2" borderId="10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view="pageBreakPreview" zoomScaleNormal="100" zoomScaleSheetLayoutView="100" workbookViewId="0">
      <selection activeCell="D35" sqref="D35"/>
    </sheetView>
  </sheetViews>
  <sheetFormatPr defaultRowHeight="15"/>
  <cols>
    <col min="1" max="1" width="8.28515625" customWidth="1"/>
    <col min="2" max="2" width="28.85546875" customWidth="1"/>
    <col min="3" max="3" width="13.28515625" bestFit="1" customWidth="1"/>
    <col min="4" max="4" width="7.28515625" customWidth="1"/>
    <col min="5" max="5" width="1.140625" hidden="1" customWidth="1"/>
    <col min="6" max="6" width="0" hidden="1" customWidth="1"/>
    <col min="7" max="7" width="15" customWidth="1"/>
    <col min="8" max="8" width="16" customWidth="1"/>
    <col min="9" max="9" width="0" hidden="1" customWidth="1"/>
    <col min="12" max="12" width="13.28515625" bestFit="1" customWidth="1"/>
    <col min="13" max="13" width="17.42578125" customWidth="1"/>
  </cols>
  <sheetData>
    <row r="1" spans="1:18">
      <c r="A1" s="1" t="s">
        <v>3</v>
      </c>
      <c r="B1" s="2"/>
      <c r="C1" s="2"/>
      <c r="D1" s="2"/>
      <c r="E1" s="2"/>
      <c r="F1" s="2"/>
      <c r="G1" s="2"/>
      <c r="H1" s="2"/>
      <c r="I1" s="2"/>
      <c r="J1" s="49"/>
      <c r="K1" s="1"/>
      <c r="L1" s="2"/>
      <c r="M1" s="2"/>
      <c r="N1" s="2"/>
      <c r="O1" s="2"/>
      <c r="P1" s="2"/>
      <c r="Q1" s="2"/>
      <c r="R1" s="24"/>
    </row>
    <row r="2" spans="1:18" ht="25.5" customHeight="1">
      <c r="A2" s="63" t="s">
        <v>23</v>
      </c>
      <c r="B2" s="64"/>
      <c r="C2" s="64"/>
      <c r="D2" s="64"/>
      <c r="E2" s="65" t="s">
        <v>5</v>
      </c>
      <c r="F2" s="65"/>
      <c r="G2" s="65"/>
      <c r="H2" s="65"/>
      <c r="I2" s="42" t="s">
        <v>0</v>
      </c>
      <c r="J2" s="49"/>
      <c r="K2" s="63"/>
      <c r="L2" s="64"/>
      <c r="M2" s="64"/>
      <c r="N2" s="64"/>
      <c r="O2" s="65"/>
      <c r="P2" s="65"/>
      <c r="Q2" s="65"/>
      <c r="R2" s="25"/>
    </row>
    <row r="3" spans="1:18" ht="23.25" customHeight="1">
      <c r="A3" s="73" t="s">
        <v>4</v>
      </c>
      <c r="B3" s="74"/>
      <c r="C3" s="74"/>
      <c r="D3" s="74"/>
      <c r="E3" s="75" t="s">
        <v>1</v>
      </c>
      <c r="F3" s="75"/>
      <c r="G3" s="75"/>
      <c r="H3" s="75"/>
      <c r="I3" s="75"/>
      <c r="J3" s="49"/>
      <c r="K3" s="63"/>
      <c r="L3" s="64"/>
      <c r="M3" s="64"/>
      <c r="N3" s="64"/>
      <c r="O3" s="65"/>
      <c r="P3" s="65"/>
      <c r="Q3" s="65"/>
      <c r="R3" s="66"/>
    </row>
    <row r="4" spans="1:18" ht="15" customHeight="1">
      <c r="A4" s="67" t="s">
        <v>22</v>
      </c>
      <c r="B4" s="68"/>
      <c r="C4" s="68"/>
      <c r="D4" s="68"/>
      <c r="E4" s="68"/>
      <c r="F4" s="68"/>
      <c r="G4" s="68"/>
      <c r="H4" s="68"/>
      <c r="I4" s="68"/>
      <c r="J4" s="49"/>
    </row>
    <row r="5" spans="1:18">
      <c r="A5" s="69"/>
      <c r="B5" s="70"/>
      <c r="C5" s="70"/>
      <c r="D5" s="70"/>
      <c r="E5" s="70"/>
      <c r="F5" s="70"/>
      <c r="G5" s="70"/>
      <c r="H5" s="70"/>
      <c r="I5" s="70"/>
      <c r="J5" s="49"/>
    </row>
    <row r="6" spans="1:18" ht="15" customHeight="1">
      <c r="A6" s="16"/>
      <c r="B6" s="17"/>
      <c r="C6" s="17"/>
      <c r="D6" s="17"/>
      <c r="E6" s="18"/>
      <c r="F6" s="3"/>
      <c r="G6" s="59" t="s">
        <v>2</v>
      </c>
      <c r="H6" s="59" t="s">
        <v>26</v>
      </c>
      <c r="I6" s="71" t="s">
        <v>2</v>
      </c>
      <c r="J6" s="49"/>
    </row>
    <row r="7" spans="1:18">
      <c r="A7" s="19"/>
      <c r="B7" s="20"/>
      <c r="C7" s="20"/>
      <c r="D7" s="20"/>
      <c r="E7" s="21"/>
      <c r="F7" s="4"/>
      <c r="G7" s="60"/>
      <c r="H7" s="60"/>
      <c r="I7" s="72"/>
      <c r="J7" s="49"/>
    </row>
    <row r="8" spans="1:18">
      <c r="A8" s="61" t="s">
        <v>6</v>
      </c>
      <c r="B8" s="62"/>
      <c r="C8" s="62"/>
      <c r="D8" s="62"/>
      <c r="E8" s="62"/>
      <c r="F8" s="10"/>
      <c r="G8" s="5">
        <f>G9</f>
        <v>7321007.0099999998</v>
      </c>
      <c r="H8" s="5">
        <f>H9</f>
        <v>6527615.96</v>
      </c>
      <c r="I8" s="43">
        <f t="shared" ref="I8" si="0">I9</f>
        <v>0</v>
      </c>
      <c r="J8" s="49"/>
    </row>
    <row r="9" spans="1:18">
      <c r="A9" s="84" t="s">
        <v>7</v>
      </c>
      <c r="B9" s="85"/>
      <c r="C9" s="85"/>
      <c r="D9" s="85"/>
      <c r="E9" s="85"/>
      <c r="F9" s="85"/>
      <c r="G9" s="5">
        <f>G10+G11</f>
        <v>7321007.0099999998</v>
      </c>
      <c r="H9" s="5">
        <f>H10+H11</f>
        <v>6527615.96</v>
      </c>
      <c r="I9" s="44"/>
      <c r="J9" s="49"/>
    </row>
    <row r="10" spans="1:18">
      <c r="A10" s="86" t="s">
        <v>8</v>
      </c>
      <c r="B10" s="87"/>
      <c r="C10" s="87"/>
      <c r="D10" s="87"/>
      <c r="E10" s="87"/>
      <c r="F10" s="87"/>
      <c r="G10" s="6">
        <v>6362664.2400000002</v>
      </c>
      <c r="H10" s="6">
        <v>5984429.6399999997</v>
      </c>
      <c r="I10" s="43" t="e">
        <f>#REF!</f>
        <v>#REF!</v>
      </c>
      <c r="J10" s="49"/>
    </row>
    <row r="11" spans="1:18">
      <c r="A11" s="33" t="s">
        <v>25</v>
      </c>
      <c r="B11" s="34"/>
      <c r="C11" s="34"/>
      <c r="D11" s="34"/>
      <c r="E11" s="34"/>
      <c r="F11" s="34"/>
      <c r="G11" s="6">
        <v>958342.77</v>
      </c>
      <c r="H11" s="6">
        <v>543186.31999999995</v>
      </c>
      <c r="I11" s="43"/>
      <c r="J11" s="49"/>
    </row>
    <row r="12" spans="1:18">
      <c r="A12" s="84" t="s">
        <v>11</v>
      </c>
      <c r="B12" s="85"/>
      <c r="C12" s="85"/>
      <c r="D12" s="85"/>
      <c r="E12" s="85"/>
      <c r="F12" s="8"/>
      <c r="G12" s="5">
        <f>G13+G16</f>
        <v>7173478.5500000007</v>
      </c>
      <c r="H12" s="5">
        <f>H13+H16</f>
        <v>6375292.3299999991</v>
      </c>
      <c r="I12" s="44"/>
      <c r="J12" s="49"/>
    </row>
    <row r="13" spans="1:18">
      <c r="A13" s="86" t="s">
        <v>9</v>
      </c>
      <c r="B13" s="87"/>
      <c r="C13" s="87"/>
      <c r="D13" s="87"/>
      <c r="E13" s="87"/>
      <c r="F13" s="87"/>
      <c r="G13" s="5">
        <f>G14+G15</f>
        <v>6707765.0300000003</v>
      </c>
      <c r="H13" s="5">
        <f t="shared" ref="H13:I13" si="1">H14+H15</f>
        <v>5459439.8199999994</v>
      </c>
      <c r="I13" s="5">
        <f t="shared" si="1"/>
        <v>0</v>
      </c>
      <c r="J13" s="49"/>
    </row>
    <row r="14" spans="1:18">
      <c r="A14" s="86" t="s">
        <v>10</v>
      </c>
      <c r="B14" s="87"/>
      <c r="C14" s="87"/>
      <c r="D14" s="87"/>
      <c r="E14" s="87"/>
      <c r="F14" s="10"/>
      <c r="G14" s="6">
        <v>5703387.4199999999</v>
      </c>
      <c r="H14" s="6">
        <f>5068577.13-135033.45</f>
        <v>4933543.68</v>
      </c>
      <c r="I14" s="44"/>
      <c r="J14" s="49"/>
    </row>
    <row r="15" spans="1:18">
      <c r="A15" s="33" t="s">
        <v>24</v>
      </c>
      <c r="B15" s="34"/>
      <c r="C15" s="34"/>
      <c r="D15" s="34"/>
      <c r="E15" s="34"/>
      <c r="F15" s="35"/>
      <c r="G15" s="6">
        <v>1004377.61</v>
      </c>
      <c r="H15" s="6">
        <v>525896.14</v>
      </c>
      <c r="I15" s="44"/>
      <c r="J15" s="49"/>
      <c r="L15" s="41"/>
    </row>
    <row r="16" spans="1:18">
      <c r="A16" s="84" t="s">
        <v>13</v>
      </c>
      <c r="B16" s="85"/>
      <c r="C16" s="85"/>
      <c r="D16" s="85"/>
      <c r="E16" s="85"/>
      <c r="F16" s="10"/>
      <c r="G16" s="5">
        <f>SUM(G17:G17)</f>
        <v>465713.52</v>
      </c>
      <c r="H16" s="5">
        <f>SUM(H17:H17)</f>
        <v>915852.51</v>
      </c>
      <c r="I16" s="44"/>
      <c r="J16" s="49"/>
    </row>
    <row r="17" spans="1:13" ht="15.75" thickBot="1">
      <c r="A17" s="86" t="s">
        <v>12</v>
      </c>
      <c r="B17" s="87"/>
      <c r="C17" s="87"/>
      <c r="D17" s="87"/>
      <c r="E17" s="87"/>
      <c r="F17" s="10"/>
      <c r="G17" s="38">
        <v>465713.52</v>
      </c>
      <c r="H17" s="6">
        <v>915852.51</v>
      </c>
      <c r="I17" s="44"/>
      <c r="J17" s="49"/>
      <c r="M17" s="40"/>
    </row>
    <row r="18" spans="1:13" ht="15.75" thickBot="1">
      <c r="A18" s="88" t="s">
        <v>14</v>
      </c>
      <c r="B18" s="89"/>
      <c r="C18" s="89"/>
      <c r="D18" s="89"/>
      <c r="E18" s="89"/>
      <c r="F18" s="22"/>
      <c r="G18" s="23"/>
      <c r="H18" s="23"/>
      <c r="I18" s="44"/>
      <c r="J18" s="49"/>
      <c r="M18" s="41"/>
    </row>
    <row r="19" spans="1:13">
      <c r="A19" s="84" t="s">
        <v>6</v>
      </c>
      <c r="B19" s="85"/>
      <c r="C19" s="85"/>
      <c r="D19" s="85"/>
      <c r="E19" s="85"/>
      <c r="F19" s="85"/>
      <c r="G19" s="37"/>
      <c r="H19" s="5">
        <v>0</v>
      </c>
      <c r="I19" s="44"/>
      <c r="J19" s="49"/>
    </row>
    <row r="20" spans="1:13">
      <c r="A20" s="86" t="s">
        <v>15</v>
      </c>
      <c r="B20" s="87"/>
      <c r="C20" s="87"/>
      <c r="D20" s="87"/>
      <c r="E20" s="87"/>
      <c r="F20" s="87"/>
      <c r="G20" s="36"/>
      <c r="H20" s="11">
        <v>0</v>
      </c>
      <c r="I20" s="45"/>
      <c r="J20" s="49"/>
    </row>
    <row r="21" spans="1:13">
      <c r="A21" s="86" t="s">
        <v>16</v>
      </c>
      <c r="B21" s="87"/>
      <c r="C21" s="87"/>
      <c r="D21" s="87"/>
      <c r="E21" s="87"/>
      <c r="F21" s="8"/>
      <c r="G21" s="36"/>
      <c r="H21" s="6">
        <v>0</v>
      </c>
      <c r="I21" s="43" t="e">
        <f>SUM(#REF!)</f>
        <v>#REF!</v>
      </c>
      <c r="J21" s="49"/>
    </row>
    <row r="22" spans="1:13">
      <c r="A22" s="86" t="s">
        <v>17</v>
      </c>
      <c r="B22" s="87"/>
      <c r="C22" s="87"/>
      <c r="D22" s="87"/>
      <c r="E22" s="87"/>
      <c r="F22" s="87"/>
      <c r="G22" s="36"/>
      <c r="H22" s="6"/>
      <c r="I22" s="44"/>
      <c r="J22" s="49"/>
    </row>
    <row r="23" spans="1:13">
      <c r="A23" s="9" t="s">
        <v>11</v>
      </c>
      <c r="B23" s="10"/>
      <c r="C23" s="10"/>
      <c r="D23" s="10"/>
      <c r="E23" s="10"/>
      <c r="F23" s="10"/>
      <c r="G23" s="5">
        <f>G24</f>
        <v>53715.1</v>
      </c>
      <c r="H23" s="5">
        <f>H24</f>
        <v>135033.45000000001</v>
      </c>
      <c r="I23" s="44"/>
      <c r="J23" s="49"/>
    </row>
    <row r="24" spans="1:13">
      <c r="A24" s="7" t="s">
        <v>18</v>
      </c>
      <c r="B24" s="8"/>
      <c r="C24" s="8"/>
      <c r="D24" s="8"/>
      <c r="E24" s="8"/>
      <c r="F24" s="8"/>
      <c r="G24" s="6">
        <v>53715.1</v>
      </c>
      <c r="H24" s="6">
        <v>135033.45000000001</v>
      </c>
      <c r="I24" s="45"/>
      <c r="J24" s="49"/>
    </row>
    <row r="25" spans="1:13">
      <c r="A25" s="67" t="s">
        <v>19</v>
      </c>
      <c r="B25" s="68"/>
      <c r="C25" s="68"/>
      <c r="D25" s="68"/>
      <c r="E25" s="68"/>
      <c r="F25" s="82"/>
      <c r="G25" s="57">
        <f>G8-G12-G23</f>
        <v>93813.359999999026</v>
      </c>
      <c r="H25" s="57">
        <f>H8-H12-H23</f>
        <v>17290.180000000808</v>
      </c>
      <c r="I25" s="46"/>
      <c r="J25" s="49"/>
      <c r="M25" s="41"/>
    </row>
    <row r="26" spans="1:13" ht="2.25" customHeight="1" thickBot="1">
      <c r="A26" s="69"/>
      <c r="B26" s="70"/>
      <c r="C26" s="70"/>
      <c r="D26" s="70"/>
      <c r="E26" s="70"/>
      <c r="F26" s="83"/>
      <c r="G26" s="58"/>
      <c r="H26" s="58"/>
      <c r="I26" s="46"/>
      <c r="J26" s="49"/>
    </row>
    <row r="27" spans="1:13">
      <c r="A27" s="76" t="s">
        <v>20</v>
      </c>
      <c r="B27" s="77"/>
      <c r="C27" s="77"/>
      <c r="D27" s="77"/>
      <c r="E27" s="78"/>
      <c r="F27" s="26"/>
      <c r="G27" s="28">
        <v>60402.27</v>
      </c>
      <c r="H27" s="28">
        <v>43112.09</v>
      </c>
      <c r="I27" s="47" t="e">
        <f>I28+#REF!+#REF!</f>
        <v>#REF!</v>
      </c>
      <c r="J27" s="49"/>
    </row>
    <row r="28" spans="1:13">
      <c r="A28" s="79" t="s">
        <v>21</v>
      </c>
      <c r="B28" s="80"/>
      <c r="C28" s="80"/>
      <c r="D28" s="80"/>
      <c r="E28" s="81"/>
      <c r="F28" s="32"/>
      <c r="G28" s="27">
        <f>G25+G27</f>
        <v>154215.62999999902</v>
      </c>
      <c r="H28" s="27">
        <f>H25+H27</f>
        <v>60402.270000000804</v>
      </c>
      <c r="I28" s="48" t="e">
        <f>#REF!+#REF!</f>
        <v>#REF!</v>
      </c>
      <c r="J28" s="49"/>
    </row>
    <row r="29" spans="1:13">
      <c r="A29" s="14"/>
      <c r="B29" s="14"/>
      <c r="C29" s="14"/>
      <c r="D29" s="14"/>
      <c r="E29" s="14"/>
      <c r="F29" s="14"/>
      <c r="G29" s="14"/>
      <c r="H29" s="13"/>
      <c r="M29" s="41"/>
    </row>
    <row r="30" spans="1:13">
      <c r="A30" s="14"/>
      <c r="B30" s="14"/>
      <c r="C30" s="14"/>
      <c r="D30" s="14"/>
      <c r="E30" s="14"/>
      <c r="F30" s="14"/>
      <c r="G30" s="39"/>
      <c r="H30" s="13"/>
    </row>
    <row r="31" spans="1:13">
      <c r="A31" s="14"/>
      <c r="B31" s="14"/>
      <c r="C31" s="14"/>
      <c r="D31" s="14"/>
      <c r="E31" s="14"/>
      <c r="F31" s="14"/>
      <c r="G31" s="14"/>
      <c r="H31" s="13"/>
    </row>
    <row r="32" spans="1:13">
      <c r="A32" s="14"/>
      <c r="B32" s="12"/>
      <c r="C32" s="12"/>
      <c r="D32" s="12"/>
      <c r="E32" s="12"/>
      <c r="F32" s="12"/>
      <c r="G32" s="12"/>
      <c r="H32" s="30"/>
    </row>
    <row r="33" spans="1:8">
      <c r="A33" s="14"/>
      <c r="B33" s="12"/>
      <c r="C33" s="12"/>
      <c r="D33" s="12"/>
      <c r="E33" s="12"/>
      <c r="F33" s="12"/>
      <c r="G33" s="12"/>
      <c r="H33" s="13"/>
    </row>
    <row r="34" spans="1:8">
      <c r="A34" s="14"/>
      <c r="B34" s="12"/>
      <c r="C34" s="12"/>
      <c r="D34" s="12"/>
      <c r="E34" s="12"/>
      <c r="F34" s="12"/>
      <c r="G34" s="12"/>
      <c r="H34" s="29"/>
    </row>
    <row r="35" spans="1:8">
      <c r="A35" s="12"/>
      <c r="B35" s="14"/>
      <c r="C35" s="12"/>
      <c r="D35" s="12"/>
      <c r="E35" s="12"/>
      <c r="F35" s="12"/>
      <c r="G35" s="12"/>
      <c r="H35" s="29"/>
    </row>
    <row r="36" spans="1:8">
      <c r="A36" s="14"/>
      <c r="B36" s="12"/>
      <c r="C36" s="12"/>
      <c r="D36" s="12"/>
      <c r="E36" s="12"/>
      <c r="F36" s="12"/>
      <c r="G36" s="12"/>
      <c r="H36" s="13"/>
    </row>
    <row r="37" spans="1:8">
      <c r="A37" s="12"/>
      <c r="B37" s="12"/>
      <c r="C37" s="12"/>
      <c r="D37" s="12"/>
      <c r="E37" s="15"/>
      <c r="F37" s="15"/>
      <c r="G37" s="15"/>
      <c r="H37" s="31"/>
    </row>
    <row r="38" spans="1:8">
      <c r="A38" s="12"/>
      <c r="B38" s="12"/>
      <c r="C38" s="12"/>
      <c r="D38" s="12"/>
      <c r="E38" s="12"/>
      <c r="F38" s="12"/>
      <c r="G38" s="12"/>
      <c r="H38" s="13"/>
    </row>
    <row r="39" spans="1:8">
      <c r="A39" s="14"/>
      <c r="B39" s="12"/>
      <c r="C39" s="12"/>
      <c r="D39" s="12"/>
      <c r="E39" s="12"/>
      <c r="F39" s="12"/>
      <c r="G39" s="12"/>
      <c r="H39" s="13"/>
    </row>
    <row r="40" spans="1:8">
      <c r="A40" s="12"/>
      <c r="B40" s="12"/>
      <c r="C40" s="12"/>
      <c r="D40" s="12"/>
      <c r="E40" s="12"/>
      <c r="F40" s="12"/>
      <c r="G40" s="12"/>
      <c r="H40" s="29"/>
    </row>
    <row r="41" spans="1:8">
      <c r="A41" s="12"/>
      <c r="B41" s="12"/>
      <c r="C41" s="12"/>
      <c r="D41" s="12"/>
      <c r="E41" s="12"/>
      <c r="F41" s="12"/>
      <c r="G41" s="12"/>
      <c r="H41" s="29"/>
    </row>
    <row r="42" spans="1:8">
      <c r="A42" s="12"/>
      <c r="B42" s="12"/>
      <c r="C42" s="12"/>
      <c r="D42" s="12"/>
      <c r="E42" s="12"/>
      <c r="F42" s="12"/>
      <c r="G42" s="12"/>
      <c r="H42" s="29"/>
    </row>
    <row r="55" spans="1:9">
      <c r="A55" s="1" t="s">
        <v>3</v>
      </c>
      <c r="B55" s="2"/>
      <c r="C55" s="2"/>
      <c r="D55" s="2"/>
      <c r="E55" s="2"/>
      <c r="F55" s="2"/>
      <c r="G55" s="2"/>
      <c r="H55" s="2"/>
      <c r="I55" s="24"/>
    </row>
    <row r="56" spans="1:9" ht="25.5">
      <c r="A56" s="63" t="s">
        <v>23</v>
      </c>
      <c r="B56" s="64"/>
      <c r="C56" s="64"/>
      <c r="D56" s="64"/>
      <c r="E56" s="65" t="s">
        <v>5</v>
      </c>
      <c r="F56" s="65"/>
      <c r="G56" s="65"/>
      <c r="H56" s="65"/>
      <c r="I56" s="25" t="s">
        <v>0</v>
      </c>
    </row>
    <row r="57" spans="1:9">
      <c r="A57" s="73" t="s">
        <v>4</v>
      </c>
      <c r="B57" s="74"/>
      <c r="C57" s="74"/>
      <c r="D57" s="74"/>
      <c r="E57" s="75" t="s">
        <v>1</v>
      </c>
      <c r="F57" s="75"/>
      <c r="G57" s="75"/>
      <c r="H57" s="75"/>
      <c r="I57" s="90"/>
    </row>
    <row r="58" spans="1:9">
      <c r="A58" s="91" t="s">
        <v>27</v>
      </c>
      <c r="B58" s="91"/>
      <c r="C58" s="91"/>
      <c r="D58" s="91"/>
      <c r="E58" s="91"/>
      <c r="F58" s="91"/>
      <c r="G58" s="91"/>
      <c r="H58" s="91"/>
      <c r="I58" s="91"/>
    </row>
    <row r="59" spans="1:9">
      <c r="A59" s="91"/>
      <c r="B59" s="91"/>
      <c r="C59" s="91"/>
      <c r="D59" s="91"/>
      <c r="E59" s="91"/>
      <c r="F59" s="91"/>
      <c r="G59" s="91"/>
      <c r="H59" s="91"/>
      <c r="I59" s="91"/>
    </row>
    <row r="60" spans="1:9">
      <c r="A60" s="67" t="s">
        <v>28</v>
      </c>
      <c r="B60" s="68"/>
      <c r="C60" s="68"/>
      <c r="D60" s="68"/>
      <c r="E60" s="68"/>
      <c r="F60" s="82"/>
      <c r="G60" s="92" t="s">
        <v>2</v>
      </c>
      <c r="H60" s="92" t="s">
        <v>26</v>
      </c>
      <c r="I60" s="92" t="s">
        <v>2</v>
      </c>
    </row>
    <row r="61" spans="1:9">
      <c r="A61" s="69"/>
      <c r="B61" s="70"/>
      <c r="C61" s="70"/>
      <c r="D61" s="70"/>
      <c r="E61" s="70"/>
      <c r="F61" s="83"/>
      <c r="G61" s="92"/>
      <c r="H61" s="92"/>
      <c r="I61" s="92"/>
    </row>
    <row r="62" spans="1:9">
      <c r="A62" s="93" t="s">
        <v>29</v>
      </c>
      <c r="B62" s="94"/>
      <c r="C62" s="94"/>
      <c r="D62" s="94"/>
      <c r="E62" s="94"/>
      <c r="F62" s="95"/>
      <c r="G62" s="50">
        <f>SUM(G63:G63)</f>
        <v>6362664.2400000002</v>
      </c>
      <c r="H62" s="50">
        <f>SUM(H63:H63)</f>
        <v>5984429.6399999997</v>
      </c>
      <c r="I62" s="51"/>
    </row>
    <row r="63" spans="1:9">
      <c r="A63" s="97" t="s">
        <v>30</v>
      </c>
      <c r="B63" s="98"/>
      <c r="C63" s="98"/>
      <c r="D63" s="98"/>
      <c r="E63" s="98"/>
      <c r="F63" s="99"/>
      <c r="G63" s="52">
        <v>6362664.2400000002</v>
      </c>
      <c r="H63" s="52">
        <v>5984429.6399999997</v>
      </c>
      <c r="I63" s="51"/>
    </row>
    <row r="64" spans="1:9">
      <c r="A64" s="100"/>
      <c r="B64" s="101"/>
      <c r="C64" s="101"/>
      <c r="D64" s="101"/>
      <c r="E64" s="101"/>
      <c r="F64" s="102"/>
      <c r="G64" s="52"/>
      <c r="H64" s="52"/>
      <c r="I64" s="51"/>
    </row>
    <row r="65" spans="1:9">
      <c r="A65" s="91" t="s">
        <v>31</v>
      </c>
      <c r="B65" s="91"/>
      <c r="C65" s="91"/>
      <c r="D65" s="91"/>
      <c r="E65" s="91"/>
      <c r="F65" s="91"/>
      <c r="G65" s="91"/>
      <c r="H65" s="91"/>
      <c r="I65" s="51"/>
    </row>
    <row r="66" spans="1:9">
      <c r="A66" s="67" t="s">
        <v>28</v>
      </c>
      <c r="B66" s="68"/>
      <c r="C66" s="68"/>
      <c r="D66" s="68"/>
      <c r="E66" s="68"/>
      <c r="F66" s="82"/>
      <c r="G66" s="92" t="s">
        <v>2</v>
      </c>
      <c r="H66" s="92" t="s">
        <v>26</v>
      </c>
      <c r="I66" s="51"/>
    </row>
    <row r="67" spans="1:9">
      <c r="A67" s="69"/>
      <c r="B67" s="70"/>
      <c r="C67" s="70"/>
      <c r="D67" s="70"/>
      <c r="E67" s="70"/>
      <c r="F67" s="83"/>
      <c r="G67" s="92"/>
      <c r="H67" s="92"/>
      <c r="I67" s="51"/>
    </row>
    <row r="68" spans="1:9">
      <c r="A68" s="96" t="s">
        <v>32</v>
      </c>
      <c r="B68" s="96"/>
      <c r="C68" s="96"/>
      <c r="D68" s="96"/>
      <c r="E68" s="96"/>
      <c r="F68" s="96"/>
      <c r="G68" s="53">
        <f>G69</f>
        <v>5836636.3399999999</v>
      </c>
      <c r="H68" s="50">
        <f>H69</f>
        <v>5068577.13</v>
      </c>
      <c r="I68" s="51"/>
    </row>
    <row r="69" spans="1:9">
      <c r="A69" s="54" t="s">
        <v>33</v>
      </c>
      <c r="B69" s="54"/>
      <c r="C69" s="54"/>
      <c r="D69" s="54"/>
      <c r="E69" s="55"/>
      <c r="F69" s="55"/>
      <c r="G69" s="52">
        <v>5836636.3399999999</v>
      </c>
      <c r="H69" s="52">
        <v>5068577.13</v>
      </c>
      <c r="I69" s="56"/>
    </row>
  </sheetData>
  <mergeCells count="47">
    <mergeCell ref="A66:F67"/>
    <mergeCell ref="A68:F68"/>
    <mergeCell ref="A63:F63"/>
    <mergeCell ref="A64:F64"/>
    <mergeCell ref="A65:H65"/>
    <mergeCell ref="G66:G67"/>
    <mergeCell ref="H66:H67"/>
    <mergeCell ref="A60:F61"/>
    <mergeCell ref="G60:G61"/>
    <mergeCell ref="H60:H61"/>
    <mergeCell ref="I60:I61"/>
    <mergeCell ref="A62:F62"/>
    <mergeCell ref="A56:D56"/>
    <mergeCell ref="E56:H56"/>
    <mergeCell ref="A57:D57"/>
    <mergeCell ref="E57:I57"/>
    <mergeCell ref="A58:I59"/>
    <mergeCell ref="A27:E27"/>
    <mergeCell ref="A28:E28"/>
    <mergeCell ref="A25:F26"/>
    <mergeCell ref="H25:H26"/>
    <mergeCell ref="A9:F9"/>
    <mergeCell ref="A10:F10"/>
    <mergeCell ref="A13:F13"/>
    <mergeCell ref="A19:F19"/>
    <mergeCell ref="A20:F20"/>
    <mergeCell ref="A22:F22"/>
    <mergeCell ref="A12:E12"/>
    <mergeCell ref="A14:E14"/>
    <mergeCell ref="A16:E16"/>
    <mergeCell ref="A17:E17"/>
    <mergeCell ref="A18:E18"/>
    <mergeCell ref="A21:E21"/>
    <mergeCell ref="G25:G26"/>
    <mergeCell ref="H6:H7"/>
    <mergeCell ref="A8:E8"/>
    <mergeCell ref="K2:N2"/>
    <mergeCell ref="O2:Q2"/>
    <mergeCell ref="K3:N3"/>
    <mergeCell ref="O3:R3"/>
    <mergeCell ref="A4:I5"/>
    <mergeCell ref="I6:I7"/>
    <mergeCell ref="A2:D2"/>
    <mergeCell ref="E2:H2"/>
    <mergeCell ref="A3:D3"/>
    <mergeCell ref="E3:I3"/>
    <mergeCell ref="G6:G7"/>
  </mergeCells>
  <pageMargins left="0.511811024" right="0.511811024" top="0.78740157499999996" bottom="0.78740157499999996" header="0.31496062000000002" footer="0.31496062000000002"/>
  <pageSetup paperSize="9" scale="92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Ferraz Pinto Pacheco</dc:creator>
  <cp:lastModifiedBy>USER</cp:lastModifiedBy>
  <cp:lastPrinted>2017-03-28T02:19:22Z</cp:lastPrinted>
  <dcterms:created xsi:type="dcterms:W3CDTF">2017-03-07T18:08:36Z</dcterms:created>
  <dcterms:modified xsi:type="dcterms:W3CDTF">2017-03-28T15:53:02Z</dcterms:modified>
</cp:coreProperties>
</file>